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pn\Dropbox\AP\APSI\APSI Handouts\APSI Handouts Bundle\"/>
    </mc:Choice>
  </mc:AlternateContent>
  <xr:revisionPtr revIDLastSave="0" documentId="13_ncr:1_{4F32F5C3-2D5A-4728-90E5-CE270BC71F2F}" xr6:coauthVersionLast="43" xr6:coauthVersionMax="43" xr10:uidLastSave="{00000000-0000-0000-0000-000000000000}"/>
  <bookViews>
    <workbookView xWindow="702" yWindow="336" windowWidth="18180" windowHeight="1027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  <c r="G7" i="2"/>
  <c r="G4" i="2"/>
  <c r="D4" i="2"/>
  <c r="E4" i="2" s="1"/>
  <c r="D7" i="2"/>
  <c r="E7" i="2" s="1"/>
  <c r="G17" i="1"/>
  <c r="G14" i="1"/>
  <c r="G11" i="1"/>
  <c r="E8" i="1" l="1"/>
  <c r="G6" i="1"/>
  <c r="I6" i="1" s="1"/>
  <c r="B25" i="1" s="1"/>
  <c r="I17" i="1"/>
  <c r="I14" i="1"/>
  <c r="I20" i="1" s="1"/>
  <c r="D25" i="1" s="1"/>
  <c r="I11" i="1"/>
  <c r="F25" i="1" l="1"/>
  <c r="I25" i="1" s="1"/>
</calcChain>
</file>

<file path=xl/sharedStrings.xml><?xml version="1.0" encoding="utf-8"?>
<sst xmlns="http://schemas.openxmlformats.org/spreadsheetml/2006/main" count="52" uniqueCount="41">
  <si>
    <t>SECTION I:  MULTIPLE-CHOICE:</t>
  </si>
  <si>
    <t>=</t>
  </si>
  <si>
    <t>number correct</t>
  </si>
  <si>
    <t xml:space="preserve">Question 1: </t>
  </si>
  <si>
    <t>X</t>
  </si>
  <si>
    <t>SUM of essay scores:</t>
  </si>
  <si>
    <t>Weighted Section II score</t>
  </si>
  <si>
    <t>COMPOSITE SCORE:</t>
  </si>
  <si>
    <t>+</t>
  </si>
  <si>
    <t>SECTION II:  ESSAYS:</t>
  </si>
  <si>
    <t>Multiple Choice</t>
  </si>
  <si>
    <t>Essay</t>
  </si>
  <si>
    <t>Total</t>
  </si>
  <si>
    <t>you would have received using the 1999 cutoffs:</t>
  </si>
  <si>
    <t>AP EXAM SCORE ESTIMATE —  WORKING BY HAND:</t>
  </si>
  <si>
    <t>AP EXAM SCORE ESTIMATE —  USING THE WORKSHEET:</t>
  </si>
  <si>
    <t>number of questions</t>
  </si>
  <si>
    <t>3.  Do not change any of the blue values; those are calculated automatically.</t>
  </si>
  <si>
    <t>4.  The score, based on the 1999 cutoffs, will appear in the blue box.</t>
  </si>
  <si>
    <t>1.  Enter the number of multiple-choice questions in G3; it's probably 55.</t>
  </si>
  <si>
    <t>See also:</t>
  </si>
  <si>
    <t>www.appass.com</t>
  </si>
  <si>
    <t>out of 6</t>
  </si>
  <si>
    <t>each question</t>
  </si>
  <si>
    <t>2020 EXAM Calculations</t>
  </si>
  <si>
    <t>points</t>
  </si>
  <si>
    <t>question</t>
  </si>
  <si>
    <t>% for each question</t>
  </si>
  <si>
    <t>total essay points</t>
  </si>
  <si>
    <t>points per question</t>
  </si>
  <si>
    <t>each point</t>
  </si>
  <si>
    <t>% for each point</t>
  </si>
  <si>
    <t>MC:</t>
  </si>
  <si>
    <t>FRQ:</t>
  </si>
  <si>
    <t>Check:</t>
  </si>
  <si>
    <r>
      <t>1.</t>
    </r>
    <r>
      <rPr>
        <sz val="7"/>
        <color indexed="8"/>
        <rFont val="Calibri"/>
        <family val="2"/>
      </rPr>
      <t xml:space="preserve">    </t>
    </r>
    <r>
      <rPr>
        <sz val="10"/>
        <color indexed="8"/>
        <rFont val="Calibri"/>
        <family val="2"/>
      </rPr>
      <t>Multiply the number of correct answers  by 1.2272. That gives you your “weighted section 1 score.”</t>
    </r>
  </si>
  <si>
    <r>
      <t>3.</t>
    </r>
    <r>
      <rPr>
        <sz val="7"/>
        <color indexed="8"/>
        <rFont val="Calibri"/>
        <family val="2"/>
      </rPr>
      <t xml:space="preserve">    </t>
    </r>
    <r>
      <rPr>
        <sz val="10"/>
        <color indexed="8"/>
        <rFont val="Calibri"/>
        <family val="2"/>
      </rPr>
      <t>Add together your two weighted scores. That number is your composite score.</t>
    </r>
  </si>
  <si>
    <r>
      <t>4.</t>
    </r>
    <r>
      <rPr>
        <sz val="7"/>
        <color indexed="8"/>
        <rFont val="Calibri"/>
        <family val="2"/>
      </rPr>
      <t xml:space="preserve">    </t>
    </r>
    <r>
      <rPr>
        <sz val="10"/>
        <color indexed="8"/>
        <rFont val="Calibri"/>
        <family val="2"/>
      </rPr>
      <t>The cutoff lines between grades vary from year to year, but you can use this table to find the grade</t>
    </r>
  </si>
  <si>
    <r>
      <t>2.</t>
    </r>
    <r>
      <rPr>
        <sz val="7"/>
        <color indexed="8"/>
        <rFont val="Calibri"/>
        <family val="2"/>
      </rPr>
      <t xml:space="preserve">    </t>
    </r>
    <r>
      <rPr>
        <sz val="10"/>
        <color indexed="8"/>
        <rFont val="Calibri"/>
        <family val="2"/>
      </rPr>
      <t>Add together the scores (out of 6) on your three essays That gives you your “weighted section 2 score.”</t>
    </r>
  </si>
  <si>
    <t>2.  Enter five scores to replace the samples shown in red: the M-C number correct and the three essay scores.</t>
  </si>
  <si>
    <t>AP ENGLISH LIT EXAM — SCORE CALCULATION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</si>
</sst>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000%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3" tint="-0.249977111117893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9" fontId="6" fillId="0" borderId="0" xfId="2" applyFont="1" applyAlignment="1">
      <alignment horizontal="center" vertical="top" wrapText="1"/>
    </xf>
    <xf numFmtId="0" fontId="4" fillId="0" borderId="0" xfId="1" applyAlignment="1" applyProtection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2" applyNumberFormat="1" applyFont="1" applyAlignment="1">
      <alignment horizontal="center" vertical="center"/>
    </xf>
    <xf numFmtId="164" fontId="20" fillId="0" borderId="0" xfId="2" applyNumberFormat="1" applyFont="1" applyAlignment="1">
      <alignment horizontal="center" vertical="center"/>
    </xf>
    <xf numFmtId="165" fontId="20" fillId="0" borderId="0" xfId="2" applyNumberFormat="1" applyFont="1" applyAlignment="1">
      <alignment horizontal="center" vertical="center"/>
    </xf>
    <xf numFmtId="9" fontId="20" fillId="0" borderId="0" xfId="2" applyFont="1" applyAlignment="1">
      <alignment horizontal="center" vertical="center"/>
    </xf>
    <xf numFmtId="166" fontId="20" fillId="0" borderId="0" xfId="2" applyNumberFormat="1" applyFont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 wrapText="1"/>
    </xf>
    <xf numFmtId="9" fontId="0" fillId="0" borderId="0" xfId="2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6</xdr:row>
      <xdr:rowOff>9525</xdr:rowOff>
    </xdr:from>
    <xdr:to>
      <xdr:col>8</xdr:col>
      <xdr:colOff>171450</xdr:colOff>
      <xdr:row>24</xdr:row>
      <xdr:rowOff>95250</xdr:rowOff>
    </xdr:to>
    <xdr:sp macro="" textlink="">
      <xdr:nvSpPr>
        <xdr:cNvPr id="1033" name="Line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 flipH="1">
          <a:off x="923925" y="1038225"/>
          <a:ext cx="4276725" cy="3571875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714375</xdr:colOff>
      <xdr:row>20</xdr:row>
      <xdr:rowOff>114300</xdr:rowOff>
    </xdr:from>
    <xdr:to>
      <xdr:col>8</xdr:col>
      <xdr:colOff>257175</xdr:colOff>
      <xdr:row>24</xdr:row>
      <xdr:rowOff>66675</xdr:rowOff>
    </xdr:to>
    <xdr:sp macro="" textlink="">
      <xdr:nvSpPr>
        <xdr:cNvPr id="1034" name="Lin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 flipH="1">
          <a:off x="2286000" y="3857625"/>
          <a:ext cx="3000375" cy="72390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304800</xdr:colOff>
      <xdr:row>9</xdr:row>
      <xdr:rowOff>123825</xdr:rowOff>
    </xdr:from>
    <xdr:to>
      <xdr:col>7</xdr:col>
      <xdr:colOff>304800</xdr:colOff>
      <xdr:row>14</xdr:row>
      <xdr:rowOff>28575</xdr:rowOff>
    </xdr:to>
    <xdr:sp macro="" textlink="">
      <xdr:nvSpPr>
        <xdr:cNvPr id="1119" name="Line 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>
          <a:off x="4876800" y="1990725"/>
          <a:ext cx="0" cy="895350"/>
        </a:xfrm>
        <a:prstGeom prst="line">
          <a:avLst/>
        </a:prstGeom>
        <a:noFill/>
        <a:ln w="85725">
          <a:solidFill>
            <a:srgbClr val="DDDDDD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32</xdr:row>
      <xdr:rowOff>85725</xdr:rowOff>
    </xdr:from>
    <xdr:to>
      <xdr:col>4</xdr:col>
      <xdr:colOff>228600</xdr:colOff>
      <xdr:row>32</xdr:row>
      <xdr:rowOff>85725</xdr:rowOff>
    </xdr:to>
    <xdr:sp macro="" textlink="">
      <xdr:nvSpPr>
        <xdr:cNvPr id="1120" name="Line 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>
          <a:off x="26289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ppas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L14" sqref="L14"/>
    </sheetView>
  </sheetViews>
  <sheetFormatPr defaultColWidth="9.15625" defaultRowHeight="14.4" x14ac:dyDescent="0.55000000000000004"/>
  <cols>
    <col min="1" max="1" width="1.68359375" style="3" bestFit="1" customWidth="1"/>
    <col min="2" max="2" width="12.68359375" style="3" customWidth="1"/>
    <col min="3" max="3" width="9.15625" style="3"/>
    <col min="4" max="4" width="12.41796875" style="3" customWidth="1"/>
    <col min="5" max="5" width="9.15625" style="3"/>
    <col min="6" max="6" width="12" style="3" customWidth="1"/>
    <col min="7" max="7" width="11.41796875" style="3" bestFit="1" customWidth="1"/>
    <col min="8" max="8" width="9.15625" style="3"/>
    <col min="9" max="9" width="11.41796875" style="3" bestFit="1" customWidth="1"/>
    <col min="10" max="16384" width="9.15625" style="3"/>
  </cols>
  <sheetData>
    <row r="1" spans="1:9" ht="18.3" x14ac:dyDescent="0.55000000000000004">
      <c r="B1" s="18" t="s">
        <v>40</v>
      </c>
    </row>
    <row r="2" spans="1:9" x14ac:dyDescent="0.55000000000000004">
      <c r="B2" s="4"/>
    </row>
    <row r="3" spans="1:9" ht="15.6" x14ac:dyDescent="0.55000000000000004">
      <c r="B3" s="19" t="s">
        <v>0</v>
      </c>
      <c r="G3" s="23">
        <v>55</v>
      </c>
    </row>
    <row r="4" spans="1:9" ht="15.6" x14ac:dyDescent="0.55000000000000004">
      <c r="B4" s="19"/>
      <c r="G4" s="21" t="s">
        <v>16</v>
      </c>
      <c r="H4" s="20"/>
    </row>
    <row r="5" spans="1:9" ht="15.6" x14ac:dyDescent="0.55000000000000004">
      <c r="B5" s="5"/>
    </row>
    <row r="6" spans="1:9" ht="15.9" thickBot="1" x14ac:dyDescent="0.6">
      <c r="A6" s="6"/>
      <c r="C6" s="7"/>
      <c r="E6" s="22">
        <v>28</v>
      </c>
      <c r="F6" s="26"/>
      <c r="G6" s="7">
        <f>67.5/G3</f>
        <v>1.2272727272727273</v>
      </c>
      <c r="H6" s="7" t="s">
        <v>1</v>
      </c>
      <c r="I6" s="8">
        <f>E6*G6</f>
        <v>34.363636363636367</v>
      </c>
    </row>
    <row r="7" spans="1:9" ht="18.3" x14ac:dyDescent="0.55000000000000004">
      <c r="C7" s="7"/>
      <c r="E7" s="9" t="s">
        <v>2</v>
      </c>
      <c r="F7" s="24"/>
      <c r="G7" s="7"/>
      <c r="H7" s="7"/>
      <c r="I7" s="2" t="s">
        <v>6</v>
      </c>
    </row>
    <row r="8" spans="1:9" x14ac:dyDescent="0.55000000000000004">
      <c r="E8" s="27">
        <f>E6/G3</f>
        <v>0.50909090909090904</v>
      </c>
    </row>
    <row r="9" spans="1:9" ht="15.6" x14ac:dyDescent="0.55000000000000004">
      <c r="B9" s="19" t="s">
        <v>9</v>
      </c>
    </row>
    <row r="10" spans="1:9" x14ac:dyDescent="0.55000000000000004">
      <c r="B10" s="10"/>
    </row>
    <row r="11" spans="1:9" ht="15.9" thickBot="1" x14ac:dyDescent="0.6">
      <c r="B11" s="7"/>
      <c r="C11" s="7"/>
      <c r="D11" s="11" t="s">
        <v>3</v>
      </c>
      <c r="E11" s="22">
        <v>3</v>
      </c>
      <c r="F11" s="7" t="s">
        <v>4</v>
      </c>
      <c r="G11" s="3">
        <f>82.5/18</f>
        <v>4.583333333333333</v>
      </c>
      <c r="H11" s="7" t="s">
        <v>1</v>
      </c>
      <c r="I11" s="8">
        <f>E11*G11</f>
        <v>13.75</v>
      </c>
    </row>
    <row r="12" spans="1:9" x14ac:dyDescent="0.55000000000000004">
      <c r="B12" s="9"/>
      <c r="C12" s="9"/>
      <c r="D12" s="9"/>
      <c r="E12" s="9" t="s">
        <v>22</v>
      </c>
      <c r="F12" s="9"/>
      <c r="G12" s="9"/>
      <c r="H12" s="9"/>
      <c r="I12" s="9"/>
    </row>
    <row r="13" spans="1:9" x14ac:dyDescent="0.55000000000000004">
      <c r="B13" s="7"/>
      <c r="C13" s="7"/>
      <c r="D13" s="7"/>
      <c r="E13" s="7"/>
      <c r="F13" s="7"/>
      <c r="G13" s="7"/>
      <c r="H13" s="7"/>
      <c r="I13" s="7"/>
    </row>
    <row r="14" spans="1:9" ht="15.9" thickBot="1" x14ac:dyDescent="0.6">
      <c r="B14" s="7"/>
      <c r="C14" s="7"/>
      <c r="D14" s="11" t="s">
        <v>3</v>
      </c>
      <c r="E14" s="22">
        <v>3</v>
      </c>
      <c r="F14" s="7" t="s">
        <v>4</v>
      </c>
      <c r="G14" s="3">
        <f>82.5/18</f>
        <v>4.583333333333333</v>
      </c>
      <c r="H14" s="7" t="s">
        <v>1</v>
      </c>
      <c r="I14" s="8">
        <f>E14*G14</f>
        <v>13.75</v>
      </c>
    </row>
    <row r="15" spans="1:9" x14ac:dyDescent="0.55000000000000004">
      <c r="B15" s="9"/>
      <c r="C15" s="9"/>
      <c r="D15" s="9"/>
      <c r="E15" s="9" t="s">
        <v>22</v>
      </c>
      <c r="F15" s="9"/>
      <c r="G15" s="9"/>
      <c r="H15" s="9"/>
      <c r="I15" s="9"/>
    </row>
    <row r="16" spans="1:9" x14ac:dyDescent="0.55000000000000004">
      <c r="B16" s="7"/>
      <c r="C16" s="7"/>
      <c r="D16" s="7"/>
      <c r="E16" s="7"/>
      <c r="F16" s="7"/>
      <c r="G16" s="7"/>
      <c r="H16" s="7"/>
      <c r="I16" s="7"/>
    </row>
    <row r="17" spans="2:9" ht="15.9" thickBot="1" x14ac:dyDescent="0.6">
      <c r="B17" s="7"/>
      <c r="C17" s="7"/>
      <c r="D17" s="11" t="s">
        <v>3</v>
      </c>
      <c r="E17" s="22">
        <v>4</v>
      </c>
      <c r="F17" s="7" t="s">
        <v>4</v>
      </c>
      <c r="G17" s="3">
        <f>82.5/18</f>
        <v>4.583333333333333</v>
      </c>
      <c r="H17" s="7" t="s">
        <v>1</v>
      </c>
      <c r="I17" s="8">
        <f>E17*G17</f>
        <v>18.333333333333332</v>
      </c>
    </row>
    <row r="18" spans="2:9" x14ac:dyDescent="0.55000000000000004">
      <c r="B18" s="9"/>
      <c r="C18" s="9"/>
      <c r="D18" s="9"/>
      <c r="E18" s="9" t="s">
        <v>22</v>
      </c>
      <c r="F18" s="9"/>
      <c r="G18" s="9"/>
      <c r="H18" s="9"/>
      <c r="I18" s="9"/>
    </row>
    <row r="19" spans="2:9" x14ac:dyDescent="0.55000000000000004">
      <c r="B19" s="7"/>
      <c r="C19" s="7"/>
      <c r="D19" s="7"/>
      <c r="E19" s="7"/>
      <c r="F19" s="7"/>
      <c r="G19" s="7"/>
      <c r="H19" s="7"/>
      <c r="I19" s="7"/>
    </row>
    <row r="20" spans="2:9" ht="14.7" thickBot="1" x14ac:dyDescent="0.6">
      <c r="B20" s="7"/>
      <c r="C20" s="7"/>
      <c r="D20" s="7"/>
      <c r="E20" s="38" t="s">
        <v>5</v>
      </c>
      <c r="F20" s="38"/>
      <c r="G20" s="38"/>
      <c r="H20" s="7"/>
      <c r="I20" s="8">
        <f>SUM(I11,I14,I17)</f>
        <v>45.833333333333329</v>
      </c>
    </row>
    <row r="21" spans="2:9" x14ac:dyDescent="0.55000000000000004">
      <c r="B21" s="9"/>
      <c r="C21" s="9"/>
      <c r="D21" s="9"/>
      <c r="E21" s="9"/>
      <c r="F21" s="9"/>
      <c r="G21" s="39" t="s">
        <v>6</v>
      </c>
      <c r="H21" s="39"/>
      <c r="I21" s="39"/>
    </row>
    <row r="23" spans="2:9" ht="15.6" x14ac:dyDescent="0.55000000000000004">
      <c r="B23" s="19" t="s">
        <v>7</v>
      </c>
    </row>
    <row r="24" spans="2:9" x14ac:dyDescent="0.55000000000000004">
      <c r="B24" s="12" t="s">
        <v>10</v>
      </c>
      <c r="C24" s="12"/>
      <c r="D24" s="12" t="s">
        <v>11</v>
      </c>
      <c r="E24" s="12"/>
      <c r="F24" s="12" t="s">
        <v>12</v>
      </c>
    </row>
    <row r="25" spans="2:9" ht="18.600000000000001" thickBot="1" x14ac:dyDescent="0.6">
      <c r="B25" s="8">
        <f>I6</f>
        <v>34.363636363636367</v>
      </c>
      <c r="C25" s="7" t="s">
        <v>8</v>
      </c>
      <c r="D25" s="8">
        <f>I20</f>
        <v>45.833333333333329</v>
      </c>
      <c r="E25" s="7" t="s">
        <v>1</v>
      </c>
      <c r="F25" s="8">
        <f>B25+D25</f>
        <v>80.196969696969688</v>
      </c>
      <c r="G25" s="7"/>
      <c r="I25" s="1">
        <f>LOOKUP(F25,D40:D44,C40:C44)</f>
        <v>3</v>
      </c>
    </row>
    <row r="27" spans="2:9" s="25" customFormat="1" ht="7.8" x14ac:dyDescent="0.55000000000000004"/>
    <row r="28" spans="2:9" s="5" customFormat="1" ht="15.6" x14ac:dyDescent="0.55000000000000004">
      <c r="B28" s="19" t="s">
        <v>15</v>
      </c>
    </row>
    <row r="29" spans="2:9" s="5" customFormat="1" ht="15.6" x14ac:dyDescent="0.55000000000000004">
      <c r="B29" s="13" t="s">
        <v>19</v>
      </c>
    </row>
    <row r="30" spans="2:9" x14ac:dyDescent="0.55000000000000004">
      <c r="B30" s="13" t="s">
        <v>39</v>
      </c>
    </row>
    <row r="31" spans="2:9" x14ac:dyDescent="0.55000000000000004">
      <c r="B31" s="13" t="s">
        <v>17</v>
      </c>
    </row>
    <row r="32" spans="2:9" x14ac:dyDescent="0.55000000000000004">
      <c r="B32" s="13" t="s">
        <v>18</v>
      </c>
    </row>
    <row r="33" spans="2:5" ht="15.6" x14ac:dyDescent="0.55000000000000004">
      <c r="B33" s="5"/>
    </row>
    <row r="34" spans="2:5" s="5" customFormat="1" ht="15.6" x14ac:dyDescent="0.55000000000000004">
      <c r="B34" s="19" t="s">
        <v>14</v>
      </c>
    </row>
    <row r="35" spans="2:5" x14ac:dyDescent="0.55000000000000004">
      <c r="B35" s="13" t="s">
        <v>35</v>
      </c>
    </row>
    <row r="36" spans="2:5" x14ac:dyDescent="0.55000000000000004">
      <c r="B36" s="13" t="s">
        <v>38</v>
      </c>
    </row>
    <row r="37" spans="2:5" x14ac:dyDescent="0.55000000000000004">
      <c r="B37" s="13" t="s">
        <v>36</v>
      </c>
    </row>
    <row r="38" spans="2:5" x14ac:dyDescent="0.55000000000000004">
      <c r="B38" s="13" t="s">
        <v>37</v>
      </c>
    </row>
    <row r="39" spans="2:5" x14ac:dyDescent="0.55000000000000004">
      <c r="B39" s="13" t="s">
        <v>13</v>
      </c>
    </row>
    <row r="40" spans="2:5" x14ac:dyDescent="0.55000000000000004">
      <c r="C40" s="3">
        <v>1</v>
      </c>
      <c r="D40" s="3">
        <v>0</v>
      </c>
      <c r="E40" s="14">
        <v>46</v>
      </c>
    </row>
    <row r="41" spans="2:5" x14ac:dyDescent="0.55000000000000004">
      <c r="C41" s="3">
        <v>2</v>
      </c>
      <c r="D41" s="15">
        <v>47</v>
      </c>
      <c r="E41" s="16">
        <v>74</v>
      </c>
    </row>
    <row r="42" spans="2:5" x14ac:dyDescent="0.55000000000000004">
      <c r="C42" s="3">
        <v>3</v>
      </c>
      <c r="D42" s="3">
        <v>79</v>
      </c>
      <c r="E42" s="14">
        <v>93</v>
      </c>
    </row>
    <row r="43" spans="2:5" x14ac:dyDescent="0.55000000000000004">
      <c r="C43" s="3">
        <v>4</v>
      </c>
      <c r="D43" s="15">
        <v>94</v>
      </c>
      <c r="E43" s="16">
        <v>107</v>
      </c>
    </row>
    <row r="44" spans="2:5" x14ac:dyDescent="0.55000000000000004">
      <c r="C44" s="3">
        <v>5</v>
      </c>
      <c r="D44" s="3">
        <v>108</v>
      </c>
      <c r="E44" s="14">
        <v>150</v>
      </c>
    </row>
    <row r="45" spans="2:5" x14ac:dyDescent="0.55000000000000004">
      <c r="B45" s="17"/>
    </row>
    <row r="46" spans="2:5" x14ac:dyDescent="0.55000000000000004">
      <c r="B46" s="3" t="s">
        <v>20</v>
      </c>
      <c r="C46" s="28" t="s">
        <v>21</v>
      </c>
    </row>
  </sheetData>
  <mergeCells count="2">
    <mergeCell ref="E20:G20"/>
    <mergeCell ref="G21:I21"/>
  </mergeCells>
  <hyperlinks>
    <hyperlink ref="C46" r:id="rId1" xr:uid="{00000000-0004-0000-0000-000000000000}"/>
  </hyperlinks>
  <pageMargins left="0.7" right="0.7" top="0.5" bottom="0.75" header="0.3" footer="0.3"/>
  <pageSetup orientation="portrait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E11" sqref="E11"/>
    </sheetView>
  </sheetViews>
  <sheetFormatPr defaultRowHeight="18.3" x14ac:dyDescent="0.55000000000000004"/>
  <cols>
    <col min="2" max="3" width="10.578125" style="29" customWidth="1"/>
    <col min="4" max="4" width="15.05078125" style="29" bestFit="1" customWidth="1"/>
    <col min="5" max="5" width="10.578125" style="29" customWidth="1"/>
  </cols>
  <sheetData>
    <row r="1" spans="1:7" x14ac:dyDescent="0.7">
      <c r="A1" s="35" t="s">
        <v>24</v>
      </c>
    </row>
    <row r="3" spans="1:7" ht="28.8" x14ac:dyDescent="0.55000000000000004">
      <c r="A3" t="s">
        <v>32</v>
      </c>
      <c r="B3" s="36" t="s">
        <v>25</v>
      </c>
      <c r="C3" s="36" t="s">
        <v>26</v>
      </c>
      <c r="D3" s="36" t="s">
        <v>23</v>
      </c>
      <c r="E3" s="36" t="s">
        <v>27</v>
      </c>
      <c r="G3" s="36" t="s">
        <v>34</v>
      </c>
    </row>
    <row r="4" spans="1:7" ht="26.05" customHeight="1" x14ac:dyDescent="0.55000000000000004">
      <c r="B4" s="29">
        <v>67.5</v>
      </c>
      <c r="C4" s="29">
        <v>55</v>
      </c>
      <c r="D4" s="34">
        <f>B4/C4</f>
        <v>1.2272727272727273</v>
      </c>
      <c r="E4" s="31">
        <f>D4/150</f>
        <v>8.1818181818181825E-3</v>
      </c>
      <c r="G4" s="37">
        <f>E4*C4</f>
        <v>0.45</v>
      </c>
    </row>
    <row r="5" spans="1:7" x14ac:dyDescent="0.55000000000000004">
      <c r="D5" s="30"/>
      <c r="E5" s="31"/>
      <c r="G5" s="37"/>
    </row>
    <row r="6" spans="1:7" ht="28.8" x14ac:dyDescent="0.55000000000000004">
      <c r="A6" t="s">
        <v>33</v>
      </c>
      <c r="B6" s="36" t="s">
        <v>28</v>
      </c>
      <c r="C6" s="36" t="s">
        <v>29</v>
      </c>
      <c r="D6" s="36" t="s">
        <v>30</v>
      </c>
      <c r="E6" s="36" t="s">
        <v>31</v>
      </c>
      <c r="G6" s="37"/>
    </row>
    <row r="7" spans="1:7" ht="26.05" customHeight="1" x14ac:dyDescent="0.55000000000000004">
      <c r="B7" s="29">
        <v>82.5</v>
      </c>
      <c r="C7" s="29">
        <v>18</v>
      </c>
      <c r="D7" s="34">
        <f>B7/C7</f>
        <v>4.583333333333333</v>
      </c>
      <c r="E7" s="31">
        <f>D7/150</f>
        <v>3.0555555555555555E-2</v>
      </c>
      <c r="G7" s="37">
        <f>E7*C7</f>
        <v>0.54999999999999993</v>
      </c>
    </row>
    <row r="8" spans="1:7" x14ac:dyDescent="0.55000000000000004">
      <c r="G8" s="37"/>
    </row>
    <row r="9" spans="1:7" x14ac:dyDescent="0.55000000000000004">
      <c r="G9" s="37">
        <f>SUM(G4:G7)</f>
        <v>1</v>
      </c>
    </row>
    <row r="13" spans="1:7" x14ac:dyDescent="0.55000000000000004">
      <c r="B13" s="32"/>
    </row>
    <row r="16" spans="1:7" x14ac:dyDescent="0.55000000000000004">
      <c r="D16" s="33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Skip Nicholson</dc:creator>
  <cp:lastModifiedBy>Skip Nicholson</cp:lastModifiedBy>
  <cp:lastPrinted>2019-04-01T20:52:24Z</cp:lastPrinted>
  <dcterms:created xsi:type="dcterms:W3CDTF">2009-02-21T17:03:04Z</dcterms:created>
  <dcterms:modified xsi:type="dcterms:W3CDTF">2019-04-02T03:02:48Z</dcterms:modified>
</cp:coreProperties>
</file>